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<sst xmlns="http://schemas.openxmlformats.org/spreadsheetml/2006/main" count="44" uniqueCount="44">
  <si>
    <t xml:space="preserve">Исполнение бюджета Удмуртской Республики за 2025 год 
Министерство промышленности и торговли Удмуртской Республики (бюджет для граждан)
</t>
  </si>
  <si>
    <t xml:space="preserve">тыс. руб.</t>
  </si>
  <si>
    <t xml:space="preserve">№ п/п</t>
  </si>
  <si>
    <t xml:space="preserve">Наименование расходов</t>
  </si>
  <si>
    <t xml:space="preserve">Бюджетная роспись на 2025 год</t>
  </si>
  <si>
    <t xml:space="preserve">Исполнение бюджета на 30.09.2025</t>
  </si>
  <si>
    <t xml:space="preserve">% исполнения</t>
  </si>
  <si>
    <t xml:space="preserve">Всего расходов по министерству, в т.ч.:</t>
  </si>
  <si>
    <t xml:space="preserve">Финансирование мероприятий, в т.ч.:</t>
  </si>
  <si>
    <t>1.1.</t>
  </si>
  <si>
    <t xml:space="preserve">В рамках нацпроектов РФ:</t>
  </si>
  <si>
    <t>1.1.1.</t>
  </si>
  <si>
    <t xml:space="preserve">"Эффективная и конкурентная экономика"</t>
  </si>
  <si>
    <t>1.2.</t>
  </si>
  <si>
    <t xml:space="preserve">Мероприятия, не включенные в нацпроекты РФ, но софинансируемые из ФБ</t>
  </si>
  <si>
    <t>1.2.1.</t>
  </si>
  <si>
    <t xml:space="preserve">Субсидии на переоборудование транспортных средств на использование газомоторного топлива</t>
  </si>
  <si>
    <t>1.2.2.</t>
  </si>
  <si>
    <t xml:space="preserve">Субсидии на возмещение части затрат промышленных предприятий на оплату услуг ресурсоснабжающих организаций по подключению к коммунальной инфраструктуре в рамках реализации инвестиционного проекта</t>
  </si>
  <si>
    <t>1.2.3.</t>
  </si>
  <si>
    <t xml:space="preserve">Мероприятия по поддержке и стимулированию развития субъектов деятельности в сфере промышленности в Удмуртской Республике  в виде предоставления субсидии некоммерческой организации  МКК "Удмуртский фонд развития предпринимательства" для предоставления льготных займов предприятиям производственной сферы </t>
  </si>
  <si>
    <t>1.2.4.</t>
  </si>
  <si>
    <t xml:space="preserve">Субсидии на возмещение промышленным предприятиям части затрат на уплату первого взноса (аванса) при заключении договора (договоров) лизинга оборудования с российскими лизинговыми организациями</t>
  </si>
  <si>
    <t>1.2.5.</t>
  </si>
  <si>
    <t xml:space="preserve">Субсидии на возмещение части затрат промышленных предприятий, связанных с приобретением нового оборудования</t>
  </si>
  <si>
    <t>1.3.</t>
  </si>
  <si>
    <t xml:space="preserve">Прочие мероприятия</t>
  </si>
  <si>
    <t>1.3.1.</t>
  </si>
  <si>
    <t xml:space="preserve">Субсидии организациям, созданным общественными объединениями инвалидов и осуществляющим производственную деятельность на территории Удмуртской Республики, на возмещение части затрат за пользование услугами отопления и электрической энергии, водоснабжения и водоотведения, услугами связи, доступа к сети "Интернет"</t>
  </si>
  <si>
    <t>1.3.2.</t>
  </si>
  <si>
    <t xml:space="preserve">Субсидии организациям, созданным общественными объединениями инвалидов и осуществляющим производственную деятельность на территории Удмуртской Республики, субсидий на возмещение части затрат на приобретение основных средств</t>
  </si>
  <si>
    <t xml:space="preserve">Субсидии организациям, созданным общественными объединениями инвалидов и осуществляющим производственную деятельность на территории Удмуртской Республики, на возмещение части затрат на приобретение основных средств</t>
  </si>
  <si>
    <t>1.3.3.</t>
  </si>
  <si>
    <t xml:space="preserve">Субсидии на возмещение части затрат на проведение научно-исследовательских, опытно-конструкторских и технологических работ</t>
  </si>
  <si>
    <t>1.3.4.</t>
  </si>
  <si>
    <t xml:space="preserve">Субсидии на возмещение части затрат на участие в выставках</t>
  </si>
  <si>
    <t>1.3.5.</t>
  </si>
  <si>
    <t xml:space="preserve">Субсидии на докапитализацию регионального фонда развития промышленности (субсидии в форме имущественного взноса на осуществление уставной деятельности)</t>
  </si>
  <si>
    <t xml:space="preserve">Субсидии в целях финансового обеспечения деятельности (докапитализации) Получателя по выдаче займов по региональным программам в сфере промышленности</t>
  </si>
  <si>
    <t xml:space="preserve">Содержание аппарата министерства, в том числе:</t>
  </si>
  <si>
    <t>2.1.</t>
  </si>
  <si>
    <t xml:space="preserve">Заработная плата и начисления</t>
  </si>
  <si>
    <t>2.2.</t>
  </si>
  <si>
    <t xml:space="preserve">Другие расходы  на содержание аппарата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</si>
</sst>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4">
    <font>
      <sz val="11.000000"/>
      <color theme="1"/>
      <name val="Calibri"/>
      <scheme val="minor"/>
    </font>
    <font>
      <b/>
      <sz val="12.000000"/>
      <color theme="1"/>
      <name val="Times New Roman"/>
    </font>
    <font>
      <sz val="12.000000"/>
      <color theme="1"/>
      <name val="Times New Roman"/>
    </font>
    <font>
      <sz val="12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</fills>
  <borders count="3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8">
    <xf fontId="0" fillId="0" borderId="0" numFmtId="0" xfId="0"/>
    <xf fontId="1" fillId="0" borderId="0" numFmtId="0" xfId="0" applyFont="1" applyAlignment="1">
      <alignment horizontal="center" wrapText="1"/>
    </xf>
    <xf fontId="1" fillId="0" borderId="0" numFmtId="0" xfId="0" applyFont="1" applyAlignment="1">
      <alignment horizontal="center"/>
    </xf>
    <xf fontId="1" fillId="0" borderId="1" numFmtId="0" xfId="0" applyFont="1" applyBorder="1" applyAlignment="1">
      <alignment horizontal="center" wrapText="1"/>
    </xf>
    <xf fontId="1" fillId="0" borderId="1" numFmtId="0" xfId="0" applyFont="1" applyBorder="1" applyAlignment="1">
      <alignment horizontal="center"/>
    </xf>
    <xf fontId="2" fillId="0" borderId="1" numFmtId="0" xfId="0" applyFont="1" applyBorder="1" applyAlignment="1">
      <alignment horizontal="center"/>
    </xf>
    <xf fontId="2" fillId="0" borderId="2" numFmtId="0" xfId="0" applyFont="1" applyBorder="1" applyAlignment="1">
      <alignment horizontal="center" vertical="center"/>
    </xf>
    <xf fontId="2" fillId="0" borderId="2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vertical="center"/>
    </xf>
    <xf fontId="2" fillId="0" borderId="2" numFmtId="0" xfId="0" applyFont="1" applyBorder="1" applyAlignment="1">
      <alignment vertical="center" wrapText="1"/>
    </xf>
    <xf fontId="3" fillId="0" borderId="2" numFmtId="4" xfId="0" applyNumberFormat="1" applyFont="1" applyBorder="1" applyAlignment="1">
      <alignment horizontal="right" vertical="center"/>
    </xf>
    <xf fontId="2" fillId="0" borderId="2" numFmtId="4" xfId="0" applyNumberFormat="1" applyFont="1" applyBorder="1" applyAlignment="1">
      <alignment horizontal="right" vertical="center"/>
    </xf>
    <xf fontId="2" fillId="0" borderId="2" numFmtId="160" xfId="0" applyNumberFormat="1" applyFont="1" applyBorder="1" applyAlignment="1">
      <alignment horizontal="center" vertical="center"/>
    </xf>
    <xf fontId="3" fillId="2" borderId="2" numFmtId="4" xfId="0" applyNumberFormat="1" applyFont="1" applyFill="1" applyBorder="1" applyAlignment="1">
      <alignment horizontal="right" vertical="center"/>
    </xf>
    <xf fontId="2" fillId="2" borderId="2" numFmtId="4" xfId="0" applyNumberFormat="1" applyFont="1" applyFill="1" applyBorder="1" applyAlignment="1">
      <alignment horizontal="right" vertical="center"/>
    </xf>
    <xf fontId="3" fillId="0" borderId="0" numFmtId="0" xfId="0" applyFont="1" applyAlignment="1">
      <alignment wrapText="1"/>
    </xf>
    <xf fontId="3" fillId="0" borderId="2" numFmtId="0" xfId="0" applyFont="1" applyBorder="1" applyAlignment="1">
      <alignment wrapText="1"/>
    </xf>
    <xf fontId="2" fillId="0" borderId="0" numFmtId="4" xfId="0" applyNumberFormat="1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D9" activeCellId="0" sqref="D9"/>
    </sheetView>
  </sheetViews>
  <sheetFormatPr defaultRowHeight="14.25"/>
  <cols>
    <col customWidth="1" min="1" max="1" width="6.42578125"/>
    <col customWidth="1" min="2" max="2" width="50"/>
    <col customWidth="1" min="3" max="3" width="25.140625"/>
    <col customWidth="1" min="4" max="4" width="23.7109375"/>
    <col customWidth="1" min="5" max="5" width="16.140625"/>
  </cols>
  <sheetData>
    <row r="1" ht="51" customHeight="1">
      <c r="A1" s="1" t="s">
        <v>0</v>
      </c>
      <c r="B1" s="2"/>
      <c r="C1" s="2"/>
      <c r="D1" s="2"/>
      <c r="E1" s="2"/>
    </row>
    <row r="2" ht="13.5" customHeight="1">
      <c r="A2" s="3"/>
      <c r="B2" s="4"/>
      <c r="C2" s="4"/>
      <c r="D2" s="4"/>
      <c r="E2" s="5" t="s">
        <v>1</v>
      </c>
    </row>
    <row r="3" ht="30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</row>
    <row r="4" ht="15">
      <c r="A4" s="8"/>
      <c r="B4" s="9" t="s">
        <v>7</v>
      </c>
      <c r="C4" s="10">
        <f>C5+C22</f>
        <v>315060.20999999996</v>
      </c>
      <c r="D4" s="11">
        <f>D5+D22</f>
        <v>229464.87999999998</v>
      </c>
      <c r="E4" s="12">
        <f t="shared" ref="E4:E24" si="0">D4/C4*100</f>
        <v>72.832072320398694</v>
      </c>
    </row>
    <row r="5" ht="15">
      <c r="A5" s="6">
        <v>1</v>
      </c>
      <c r="B5" s="9" t="s">
        <v>8</v>
      </c>
      <c r="C5" s="13">
        <f>C6+C8+C14</f>
        <v>253289.95999999996</v>
      </c>
      <c r="D5" s="14">
        <f>D6+D8+D14</f>
        <v>184820.22999999998</v>
      </c>
      <c r="E5" s="12">
        <f t="shared" si="0"/>
        <v>72.967846810825037</v>
      </c>
    </row>
    <row r="6" ht="15">
      <c r="A6" s="6" t="s">
        <v>9</v>
      </c>
      <c r="B6" s="9" t="s">
        <v>10</v>
      </c>
      <c r="C6" s="13">
        <f>C7</f>
        <v>19342.860000000001</v>
      </c>
      <c r="D6" s="14">
        <f>D7</f>
        <v>19342.860000000001</v>
      </c>
      <c r="E6" s="12">
        <f t="shared" si="0"/>
        <v>100</v>
      </c>
    </row>
    <row r="7" ht="15">
      <c r="A7" s="6" t="s">
        <v>11</v>
      </c>
      <c r="B7" s="9" t="s">
        <v>12</v>
      </c>
      <c r="C7" s="13">
        <v>19342.860000000001</v>
      </c>
      <c r="D7" s="14">
        <v>19342.860000000001</v>
      </c>
      <c r="E7" s="12">
        <f t="shared" si="0"/>
        <v>100</v>
      </c>
    </row>
    <row r="8" ht="30">
      <c r="A8" s="6" t="s">
        <v>13</v>
      </c>
      <c r="B8" s="9" t="s">
        <v>14</v>
      </c>
      <c r="C8" s="13">
        <f>C9+C10+C11+C12+C13</f>
        <v>118884.61999999998</v>
      </c>
      <c r="D8" s="13">
        <f>D9+D10+D11+D12+D13</f>
        <v>51174.540000000001</v>
      </c>
      <c r="E8" s="12">
        <f t="shared" si="0"/>
        <v>43.045551224372005</v>
      </c>
    </row>
    <row r="9" ht="30">
      <c r="A9" s="6" t="s">
        <v>15</v>
      </c>
      <c r="B9" s="9" t="s">
        <v>16</v>
      </c>
      <c r="C9" s="13">
        <v>24672.209999999999</v>
      </c>
      <c r="D9" s="14">
        <v>4921.5100000000002</v>
      </c>
      <c r="E9" s="12">
        <f t="shared" si="0"/>
        <v>19.947584752237439</v>
      </c>
    </row>
    <row r="10" ht="75">
      <c r="A10" s="6" t="s">
        <v>17</v>
      </c>
      <c r="B10" s="9" t="s">
        <v>18</v>
      </c>
      <c r="C10" s="13">
        <v>12909.530000000001</v>
      </c>
      <c r="D10" s="14">
        <v>2188.1900000000001</v>
      </c>
      <c r="E10" s="12">
        <f>D10/C10*100</f>
        <v>16.950191060402663</v>
      </c>
    </row>
    <row r="11" ht="128.25" customHeight="1">
      <c r="A11" s="6" t="s">
        <v>19</v>
      </c>
      <c r="B11" s="9" t="s">
        <v>20</v>
      </c>
      <c r="C11" s="13">
        <v>34767.339999999997</v>
      </c>
      <c r="D11" s="14">
        <v>6369.3000000000002</v>
      </c>
      <c r="E11" s="12">
        <f t="shared" si="0"/>
        <v>18.31977942517317</v>
      </c>
    </row>
    <row r="12" ht="106.5" customHeight="1">
      <c r="A12" s="6" t="s">
        <v>21</v>
      </c>
      <c r="B12" s="9" t="s">
        <v>22</v>
      </c>
      <c r="C12" s="13">
        <v>5210.3999999999996</v>
      </c>
      <c r="D12" s="14">
        <v>5210.3999999999996</v>
      </c>
      <c r="E12" s="12">
        <f t="shared" si="0"/>
        <v>100</v>
      </c>
    </row>
    <row r="13" ht="60.75" customHeight="1">
      <c r="A13" s="6" t="s">
        <v>23</v>
      </c>
      <c r="B13" s="9" t="s">
        <v>24</v>
      </c>
      <c r="C13" s="13">
        <v>41325.139999999999</v>
      </c>
      <c r="D13" s="14">
        <v>32485.139999999999</v>
      </c>
      <c r="E13" s="12">
        <f t="shared" si="0"/>
        <v>78.608662910760856</v>
      </c>
    </row>
    <row r="14" ht="15">
      <c r="A14" s="6" t="s">
        <v>25</v>
      </c>
      <c r="B14" s="9" t="s">
        <v>26</v>
      </c>
      <c r="C14" s="13">
        <f>C15+C16+C18+C19+C17+C20+C21</f>
        <v>115062.48</v>
      </c>
      <c r="D14" s="13">
        <f>D15+D16+D18+D19+D17+D20+D21</f>
        <v>114302.83</v>
      </c>
      <c r="E14" s="12">
        <f t="shared" si="0"/>
        <v>99.33979347568382</v>
      </c>
    </row>
    <row r="15" ht="138.75" customHeight="1">
      <c r="A15" s="6" t="s">
        <v>27</v>
      </c>
      <c r="B15" s="9" t="s">
        <v>28</v>
      </c>
      <c r="C15" s="13">
        <v>8520.1800000000003</v>
      </c>
      <c r="D15" s="14">
        <v>8520.1800000000003</v>
      </c>
      <c r="E15" s="12">
        <f t="shared" si="0"/>
        <v>100</v>
      </c>
    </row>
    <row r="16" ht="90" hidden="1">
      <c r="A16" s="6" t="s">
        <v>29</v>
      </c>
      <c r="B16" s="15" t="s">
        <v>30</v>
      </c>
      <c r="C16" s="13">
        <v>0</v>
      </c>
      <c r="D16" s="14">
        <v>0</v>
      </c>
      <c r="E16" s="12" t="e">
        <f t="shared" ref="E16:E17" si="1">D16/C16*100</f>
        <v>#DIV/0!</v>
      </c>
    </row>
    <row r="17" ht="90">
      <c r="A17" s="6" t="s">
        <v>29</v>
      </c>
      <c r="B17" s="15" t="s">
        <v>31</v>
      </c>
      <c r="C17" s="13">
        <v>1372.6500000000001</v>
      </c>
      <c r="D17" s="14">
        <v>1372.6500000000001</v>
      </c>
      <c r="E17" s="12">
        <f t="shared" si="1"/>
        <v>100</v>
      </c>
    </row>
    <row r="18" ht="45">
      <c r="A18" s="6" t="s">
        <v>32</v>
      </c>
      <c r="B18" s="16" t="s">
        <v>33</v>
      </c>
      <c r="C18" s="13">
        <v>4410</v>
      </c>
      <c r="D18" s="14">
        <v>4410</v>
      </c>
      <c r="E18" s="12">
        <f t="shared" si="0"/>
        <v>100</v>
      </c>
    </row>
    <row r="19" ht="30">
      <c r="A19" s="6" t="s">
        <v>34</v>
      </c>
      <c r="B19" s="16" t="s">
        <v>35</v>
      </c>
      <c r="C19" s="13">
        <v>759.64999999999998</v>
      </c>
      <c r="D19" s="14">
        <v>0</v>
      </c>
      <c r="E19" s="12">
        <f t="shared" si="0"/>
        <v>0</v>
      </c>
    </row>
    <row r="20" ht="30" hidden="1">
      <c r="A20" s="6" t="s">
        <v>36</v>
      </c>
      <c r="B20" s="16" t="s">
        <v>37</v>
      </c>
      <c r="C20" s="17">
        <v>0</v>
      </c>
      <c r="D20" s="11">
        <v>0</v>
      </c>
      <c r="E20" s="12" t="e">
        <f t="shared" ref="E20:E21" si="2">D20/C20*100</f>
        <v>#DIV/0!</v>
      </c>
    </row>
    <row r="21" ht="75">
      <c r="A21" s="6" t="s">
        <v>36</v>
      </c>
      <c r="B21" s="16" t="s">
        <v>38</v>
      </c>
      <c r="C21" s="17">
        <v>100000</v>
      </c>
      <c r="D21" s="11">
        <v>100000</v>
      </c>
      <c r="E21" s="12">
        <f t="shared" si="2"/>
        <v>100</v>
      </c>
    </row>
    <row r="22" ht="15">
      <c r="A22" s="6">
        <v>2</v>
      </c>
      <c r="B22" s="9" t="s">
        <v>39</v>
      </c>
      <c r="C22" s="13">
        <f>C23+C24</f>
        <v>61770.25</v>
      </c>
      <c r="D22" s="14">
        <f>D23+D24</f>
        <v>44644.650000000001</v>
      </c>
      <c r="E22" s="12">
        <f t="shared" si="0"/>
        <v>72.275326714721089</v>
      </c>
    </row>
    <row r="23" ht="15">
      <c r="A23" s="6" t="s">
        <v>40</v>
      </c>
      <c r="B23" s="9" t="s">
        <v>41</v>
      </c>
      <c r="C23" s="13">
        <v>60529.639999999999</v>
      </c>
      <c r="D23" s="14">
        <v>43578.25</v>
      </c>
      <c r="E23" s="12">
        <f t="shared" si="0"/>
        <v>71.994893741314172</v>
      </c>
    </row>
    <row r="24" ht="15">
      <c r="A24" s="6" t="s">
        <v>42</v>
      </c>
      <c r="B24" s="9" t="s">
        <v>43</v>
      </c>
      <c r="C24" s="13">
        <v>1240.6099999999999</v>
      </c>
      <c r="D24" s="14">
        <v>1066.4000000000001</v>
      </c>
      <c r="E24" s="12">
        <f t="shared" si="0"/>
        <v>85.957714350198714</v>
      </c>
    </row>
  </sheetData>
  <mergeCells count="1">
    <mergeCell ref="A1:E1"/>
  </mergeCells>
  <printOptions headings="0" gridLines="0"/>
  <pageMargins left="0.69999999999999996" right="0.69999999999999996" top="0.75" bottom="0.75" header="0.29999999999999999" footer="0.29999999999999999"/>
  <pageSetup paperSize="9" scale="71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Фефилова Валентина Михайловна</dc:creator>
  <cp:lastModifiedBy>dudyreva_nan</cp:lastModifiedBy>
  <cp:revision>9</cp:revision>
  <dcterms:created xsi:type="dcterms:W3CDTF">2006-09-16T00:00:00Z</dcterms:created>
  <dcterms:modified xsi:type="dcterms:W3CDTF">2025-10-09T11:42:03Z</dcterms:modified>
</cp:coreProperties>
</file>